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<sst xmlns="http://schemas.openxmlformats.org/spreadsheetml/2006/main" count="120" uniqueCount="71">
  <si>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</si>
  <si>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</si>
  <si>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</si>
  <si>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</si>
  <si>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</si>
  <si>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</si>
  <si>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</si>
  <si>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</si>
  <si>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</si>
  <si>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</si>
  <si>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</si>
  <si>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</si>
  <si>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</si>
  <si>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</si>
  <si>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</si>
  <si>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</si>
  <si>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</si>
  <si>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</si>
  <si>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</si>
  <si>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</si>
  <si>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</si>
  <si>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</si>
  <si>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</si>
  <si>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</si>
  <si>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</si>
  <si>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</si>
  <si>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46010021R000000183400-住房公积金</t>
  </si>
  <si>
    <t>聂红娟</t>
  </si>
  <si>
    <t>68723825</t>
  </si>
  <si>
    <t>E05E70E3455BAF62E05397030C0A4FBD</t>
  </si>
  <si>
    <t>204-海口市卫生健康委员会</t>
  </si>
  <si>
    <t>204034-海口市计划生育协会</t>
  </si>
  <si>
    <t>否</t>
  </si>
  <si>
    <t/>
  </si>
  <si>
    <t>资金总额：</t>
  </si>
  <si>
    <t>50808.48</t>
  </si>
  <si>
    <t>55406.48</t>
  </si>
  <si>
    <t xml:space="preserve">10.00 </t>
  </si>
  <si>
    <t>10.0</t>
  </si>
  <si>
    <t>其中：财政资金：</t>
  </si>
  <si>
    <t>55176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</si>
  <si>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</si>
  <si>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</si>
  <si>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</si>
  <si>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</si>
  <si>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</si>
  <si>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</si>
  <si>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</si>
  <si>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</si>
  <si>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</si>
  <si>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</si>
  <si>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</si>
  <si>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</si>
  <si>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</si>
  <si>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</si>
  <si>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</si>
  <si>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</si>
  <si>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</si>
  <si>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</si>
  <si>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</si>
  <si>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</si>
  <si>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</si>
  <si>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</si>
  <si>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</si>
  <si>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</si>
  <si>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</si>
  <si>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</si>
  <si>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0.04</t>
  </si>
  <si>
    <t>100.00</t>
  </si>
  <si>
    <t>99.96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</si>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</sst>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36</v>
      </c>
      <c r="E6" s="39"/>
      <c r="F6" s="39">
        <f>F7+F8+F9</f>
        <v>55176</v>
      </c>
      <c r="G6" s="39"/>
      <c r="H6" s="39"/>
      <c r="I6" s="39"/>
      <c r="J6" s="15" t="s">
        <v>37</v>
      </c>
      <c r="K6" s="10">
        <f>IF(OR(D6=0,D6="0"),0,ROUND(((F7+F8+F9)/D6)*100,2))</f>
        <v>99.58</v>
      </c>
      <c r="L6" s="16">
        <f>ROUND((K6*O6/100),2)</f>
        <v>9.96</v>
      </c>
      <c r="M6" s="11"/>
      <c r="N6" s="11"/>
      <c r="O6" s="13" t="s">
        <v>38</v>
      </c>
    </row>
    <row r="7" spans="1:14" ht="14.25">
      <c r="A7" s="38" t="s">
        <v>39</v>
      </c>
      <c r="B7" s="38"/>
      <c r="C7" s="10" t="s">
        <v>35</v>
      </c>
      <c r="D7" s="39" t="s">
        <v>36</v>
      </c>
      <c r="E7" s="39"/>
      <c r="F7" s="40" t="s">
        <v>40</v>
      </c>
      <c r="G7" s="39"/>
      <c r="H7" s="39"/>
      <c r="I7" s="39"/>
      <c r="J7" s="10"/>
      <c r="K7" s="10">
        <f>IF(OR(D7=0,D7="0"),0,ROUND((F7/D7)*100,2))</f>
        <v>99.58</v>
      </c>
      <c r="L7" s="10"/>
      <c r="M7" s="11"/>
      <c r="N7" s="11"/>
    </row>
    <row r="8" spans="1:14" ht="14.25">
      <c r="A8" s="38" t="s">
        <v>41</v>
      </c>
      <c r="B8" s="38"/>
      <c r="C8" s="10" t="s">
        <v>42</v>
      </c>
      <c r="D8" s="39" t="s">
        <v>42</v>
      </c>
      <c r="E8" s="39"/>
      <c r="F8" s="41" t="s">
        <v>42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43</v>
      </c>
      <c r="B9" s="38"/>
      <c r="C9" s="10" t="s">
        <v>42</v>
      </c>
      <c r="D9" s="39" t="s">
        <v>42</v>
      </c>
      <c r="E9" s="39"/>
      <c r="F9" s="39" t="s">
        <v>42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44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45</v>
      </c>
      <c r="B13" s="17" t="s">
        <v>46</v>
      </c>
      <c r="C13" s="49" t="s">
        <v>47</v>
      </c>
      <c r="D13" s="49"/>
      <c r="E13" s="17" t="s">
        <v>48</v>
      </c>
      <c r="F13" s="10" t="s">
        <v>49</v>
      </c>
      <c r="G13" s="17" t="s">
        <v>50</v>
      </c>
      <c r="H13" s="9" t="s">
        <v>42</v>
      </c>
      <c r="I13" s="9" t="s">
        <v>51</v>
      </c>
      <c r="J13" s="10" t="s">
        <v>52</v>
      </c>
      <c r="K13" s="10" t="s">
        <v>53</v>
      </c>
      <c r="L13" s="50" t="s">
        <v>33</v>
      </c>
      <c r="M13" s="50"/>
      <c r="N13" s="50"/>
      <c r="O13" s="14" t="s">
        <v>54</v>
      </c>
      <c r="P13" s="14" t="s">
        <v>55</v>
      </c>
    </row>
    <row r="14" spans="1:16" ht="30.75" customHeight="1">
      <c r="A14" s="17" t="s">
        <v>45</v>
      </c>
      <c r="B14" s="17" t="s">
        <v>46</v>
      </c>
      <c r="C14" s="49" t="s">
        <v>56</v>
      </c>
      <c r="D14" s="49"/>
      <c r="E14" s="17" t="s">
        <v>57</v>
      </c>
      <c r="F14" s="10" t="s">
        <v>58</v>
      </c>
      <c r="G14" s="17" t="s">
        <v>59</v>
      </c>
      <c r="H14" s="9" t="s">
        <v>58</v>
      </c>
      <c r="I14" s="9" t="s">
        <v>51</v>
      </c>
      <c r="J14" s="10" t="s">
        <v>52</v>
      </c>
      <c r="K14" s="10" t="s">
        <v>53</v>
      </c>
      <c r="L14" s="50" t="s">
        <v>33</v>
      </c>
      <c r="M14" s="50"/>
      <c r="N14" s="50"/>
      <c r="O14" s="14" t="s">
        <v>60</v>
      </c>
      <c r="P14" s="14" t="s">
        <v>61</v>
      </c>
    </row>
    <row r="15" spans="1:16" ht="30.75" customHeight="1">
      <c r="A15" s="17" t="s">
        <v>45</v>
      </c>
      <c r="B15" s="17" t="s">
        <v>62</v>
      </c>
      <c r="C15" s="49" t="s">
        <v>63</v>
      </c>
      <c r="D15" s="49"/>
      <c r="E15" s="17" t="s">
        <v>57</v>
      </c>
      <c r="F15" s="10" t="s">
        <v>58</v>
      </c>
      <c r="G15" s="17" t="s">
        <v>59</v>
      </c>
      <c r="H15" s="9" t="s">
        <v>58</v>
      </c>
      <c r="I15" s="9" t="s">
        <v>51</v>
      </c>
      <c r="J15" s="10" t="s">
        <v>52</v>
      </c>
      <c r="K15" s="10" t="s">
        <v>53</v>
      </c>
      <c r="L15" s="50" t="s">
        <v>33</v>
      </c>
      <c r="M15" s="50"/>
      <c r="N15" s="50"/>
      <c r="O15" s="14" t="s">
        <v>60</v>
      </c>
      <c r="P15" s="14" t="s">
        <v>61</v>
      </c>
    </row>
    <row r="16" spans="1:16" ht="30.75" customHeight="1">
      <c r="A16" s="17" t="s">
        <v>64</v>
      </c>
      <c r="B16" s="17" t="s">
        <v>65</v>
      </c>
      <c r="C16" s="49" t="s">
        <v>66</v>
      </c>
      <c r="D16" s="49"/>
      <c r="E16" s="17" t="s">
        <v>48</v>
      </c>
      <c r="F16" s="10" t="s">
        <v>55</v>
      </c>
      <c r="G16" s="17" t="s">
        <v>59</v>
      </c>
      <c r="H16" s="9" t="s">
        <v>67</v>
      </c>
      <c r="I16" s="9" t="s">
        <v>51</v>
      </c>
      <c r="J16" s="10" t="s">
        <v>52</v>
      </c>
      <c r="K16" s="10" t="s">
        <v>53</v>
      </c>
      <c r="L16" s="50" t="s">
        <v>33</v>
      </c>
      <c r="M16" s="50"/>
      <c r="N16" s="50"/>
      <c r="O16" s="14" t="s">
        <v>54</v>
      </c>
      <c r="P16" s="14" t="s">
        <v>55</v>
      </c>
    </row>
    <row r="17" spans="1:16" ht="30.75" customHeight="1">
      <c r="A17" s="49" t="s">
        <v>70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68</v>
      </c>
      <c r="K17" s="10" t="s">
        <v>69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