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综合成绩汇总表" sheetId="6" r:id="rId1"/>
  </sheets>
  <definedNames>
    <definedName name="_xlnm._FilterDatabase" localSheetId="0" hidden="1">综合成绩汇总表!$A$2:$K$14</definedName>
    <definedName name="_xlnm.Print_Titles" localSheetId="0">综合成绩汇总表!$1:$2</definedName>
  </definedNames>
  <calcPr calcId="144525" fullPrecision="0"/>
</workbook>
</file>

<file path=xl/sharedStrings.xml><?xml version="1.0" encoding="utf-8"?>
<sst xmlns="http://schemas.openxmlformats.org/spreadsheetml/2006/main" count="36" uniqueCount="26">
  <si>
    <t>附件2：海口市120急救中心2023年公开（考核）招聘工作人员（财务统计、院前护士岗位）  综合成绩汇总表</t>
  </si>
  <si>
    <t>序号</t>
  </si>
  <si>
    <t>报考岗位</t>
  </si>
  <si>
    <t>准考证号</t>
  </si>
  <si>
    <t>姓名</t>
  </si>
  <si>
    <t>笔试成绩</t>
  </si>
  <si>
    <t>笔试成绩
*50%</t>
  </si>
  <si>
    <t>面试成绩</t>
  </si>
  <si>
    <t>面试成绩
*50%</t>
  </si>
  <si>
    <t>综合成绩</t>
  </si>
  <si>
    <t>排名</t>
  </si>
  <si>
    <t>备注</t>
  </si>
  <si>
    <t>0102-财务统计  （专业技术岗）</t>
  </si>
  <si>
    <t>赵娜</t>
  </si>
  <si>
    <t>刘芳</t>
  </si>
  <si>
    <t>洪梅</t>
  </si>
  <si>
    <t>0101-院前急救护士（专业技术岗）</t>
  </si>
  <si>
    <t>吴少华</t>
  </si>
  <si>
    <t>黄好双</t>
  </si>
  <si>
    <t>张锋</t>
  </si>
  <si>
    <t>郑静宜</t>
  </si>
  <si>
    <t>朱永妮</t>
  </si>
  <si>
    <t>李敏</t>
  </si>
  <si>
    <t>符可</t>
  </si>
  <si>
    <t>李淑珠</t>
  </si>
  <si>
    <t>林佩月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</si>
</sst>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4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2" fillId="36" borderId="4" applyNumberFormat="0" applyAlignment="0" applyProtection="0">
      <alignment vertical="center"/>
    </xf>
    <xf numFmtId="0" fontId="42" fillId="36" borderId="4" applyNumberFormat="0" applyAlignment="0" applyProtection="0">
      <alignment vertical="center"/>
    </xf>
    <xf numFmtId="0" fontId="42" fillId="36" borderId="4" applyNumberForma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77" fontId="3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6" workbookViewId="0">
      <selection activeCell="C6" sqref="C6"/>
    </sheetView>
  </sheetViews>
  <sheetFormatPr defaultColWidth="9" defaultRowHeight="47" customHeight="1"/>
  <cols>
    <col min="1" max="1" width="7.375" style="2" customWidth="1"/>
    <col min="2" max="2" width="23.25" style="3" customWidth="1"/>
    <col min="3" max="3" width="24.875" style="2" customWidth="1"/>
    <col min="4" max="4" width="10.25" style="2" customWidth="1"/>
    <col min="5" max="5" width="12" style="4" customWidth="1"/>
    <col min="6" max="6" width="15.125" style="4" customWidth="1"/>
    <col min="7" max="7" width="12.25" style="4" customWidth="1"/>
    <col min="8" max="8" width="12.625" style="4" customWidth="1"/>
    <col min="9" max="9" width="12.125" style="4" customWidth="1"/>
    <col min="10" max="10" width="9.375" style="2" customWidth="1"/>
    <col min="11" max="11" width="9.125" style="2" customWidth="1"/>
    <col min="12" max="16384" width="9" style="2"/>
  </cols>
  <sheetData>
    <row r="1" ht="72" customHeight="1" spans="1:11">
      <c r="A1" s="5" t="s">
        <v>0</v>
      </c>
      <c r="B1" s="6"/>
      <c r="C1" s="7"/>
      <c r="D1" s="7"/>
      <c r="E1" s="8"/>
      <c r="F1" s="8"/>
      <c r="G1" s="8"/>
      <c r="H1" s="8"/>
      <c r="I1" s="8"/>
      <c r="J1" s="7"/>
      <c r="K1" s="7"/>
    </row>
    <row r="2" s="1" customFormat="1" ht="48" customHeight="1" spans="1:1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9" t="s">
        <v>10</v>
      </c>
      <c r="K2" s="9" t="s">
        <v>11</v>
      </c>
    </row>
    <row r="3" s="1" customFormat="1" ht="53" customHeight="1" spans="1:11">
      <c r="A3" s="13">
        <v>1</v>
      </c>
      <c r="B3" s="14" t="s">
        <v>12</v>
      </c>
      <c r="C3" s="15" t="str">
        <f>"202305200205"</f>
        <v>202305200205</v>
      </c>
      <c r="D3" s="16" t="s">
        <v>13</v>
      </c>
      <c r="E3" s="17">
        <v>83.4</v>
      </c>
      <c r="F3" s="17">
        <f>E3*0.5</f>
        <v>41.7</v>
      </c>
      <c r="G3" s="18">
        <v>74.8</v>
      </c>
      <c r="H3" s="17">
        <f>G3*0.5</f>
        <v>37.4</v>
      </c>
      <c r="I3" s="17">
        <f>F3+H3</f>
        <v>79.1</v>
      </c>
      <c r="J3" s="13">
        <v>1</v>
      </c>
      <c r="K3" s="13"/>
    </row>
    <row r="4" s="1" customFormat="1" ht="53" customHeight="1" spans="1:11">
      <c r="A4" s="13">
        <v>2</v>
      </c>
      <c r="B4" s="14" t="s">
        <v>12</v>
      </c>
      <c r="C4" s="15" t="str">
        <f>"202305200123"</f>
        <v>202305200123</v>
      </c>
      <c r="D4" s="16" t="s">
        <v>14</v>
      </c>
      <c r="E4" s="17">
        <v>78</v>
      </c>
      <c r="F4" s="17">
        <f t="shared" ref="F4:F14" si="0">E4*0.5</f>
        <v>39</v>
      </c>
      <c r="G4" s="18">
        <v>78.2</v>
      </c>
      <c r="H4" s="17">
        <f t="shared" ref="H4:H14" si="1">G4*0.5</f>
        <v>39.1</v>
      </c>
      <c r="I4" s="17">
        <f t="shared" ref="I4:I14" si="2">F4+H4</f>
        <v>78.1</v>
      </c>
      <c r="J4" s="13">
        <v>2</v>
      </c>
      <c r="K4" s="13"/>
    </row>
    <row r="5" s="1" customFormat="1" ht="53" customHeight="1" spans="1:11">
      <c r="A5" s="13">
        <v>3</v>
      </c>
      <c r="B5" s="14" t="s">
        <v>12</v>
      </c>
      <c r="C5" s="15" t="str">
        <f>"202305200219"</f>
        <v>202305200219</v>
      </c>
      <c r="D5" s="16" t="s">
        <v>15</v>
      </c>
      <c r="E5" s="17">
        <v>74.64</v>
      </c>
      <c r="F5" s="17">
        <f t="shared" si="0"/>
        <v>37.32</v>
      </c>
      <c r="G5" s="18">
        <v>75.4</v>
      </c>
      <c r="H5" s="17">
        <f t="shared" si="1"/>
        <v>37.7</v>
      </c>
      <c r="I5" s="17">
        <f t="shared" si="2"/>
        <v>75.02</v>
      </c>
      <c r="J5" s="13">
        <v>3</v>
      </c>
      <c r="K5" s="13"/>
    </row>
    <row r="6" s="1" customFormat="1" ht="53" customHeight="1" spans="1:11">
      <c r="A6" s="13">
        <v>4</v>
      </c>
      <c r="B6" s="14" t="s">
        <v>16</v>
      </c>
      <c r="C6" s="15" t="str">
        <f>"202305200314"</f>
        <v>202305200314</v>
      </c>
      <c r="D6" s="16" t="s">
        <v>17</v>
      </c>
      <c r="E6" s="17">
        <v>80.9</v>
      </c>
      <c r="F6" s="17">
        <f t="shared" si="0"/>
        <v>40.45</v>
      </c>
      <c r="G6" s="18">
        <v>78</v>
      </c>
      <c r="H6" s="17">
        <f t="shared" si="1"/>
        <v>39</v>
      </c>
      <c r="I6" s="17">
        <f t="shared" si="2"/>
        <v>79.45</v>
      </c>
      <c r="J6" s="13">
        <v>1</v>
      </c>
      <c r="K6" s="13"/>
    </row>
    <row r="7" s="1" customFormat="1" ht="53" customHeight="1" spans="1:11">
      <c r="A7" s="13">
        <v>5</v>
      </c>
      <c r="B7" s="14" t="s">
        <v>16</v>
      </c>
      <c r="C7" s="15" t="str">
        <f>"202305200304"</f>
        <v>202305200304</v>
      </c>
      <c r="D7" s="16" t="s">
        <v>18</v>
      </c>
      <c r="E7" s="17">
        <v>71.49</v>
      </c>
      <c r="F7" s="17">
        <f t="shared" si="0"/>
        <v>35.75</v>
      </c>
      <c r="G7" s="18">
        <v>85</v>
      </c>
      <c r="H7" s="17">
        <f t="shared" si="1"/>
        <v>42.5</v>
      </c>
      <c r="I7" s="17">
        <f t="shared" si="2"/>
        <v>78.25</v>
      </c>
      <c r="J7" s="13">
        <v>2</v>
      </c>
      <c r="K7" s="13"/>
    </row>
    <row r="8" s="1" customFormat="1" ht="53" customHeight="1" spans="1:11">
      <c r="A8" s="13">
        <v>6</v>
      </c>
      <c r="B8" s="14" t="s">
        <v>16</v>
      </c>
      <c r="C8" s="15" t="str">
        <f>"202305200306"</f>
        <v>202305200306</v>
      </c>
      <c r="D8" s="16" t="s">
        <v>19</v>
      </c>
      <c r="E8" s="17">
        <v>71.56</v>
      </c>
      <c r="F8" s="17">
        <f t="shared" si="0"/>
        <v>35.78</v>
      </c>
      <c r="G8" s="18">
        <v>83.6</v>
      </c>
      <c r="H8" s="17">
        <f t="shared" si="1"/>
        <v>41.8</v>
      </c>
      <c r="I8" s="17">
        <f t="shared" si="2"/>
        <v>77.58</v>
      </c>
      <c r="J8" s="13">
        <v>3</v>
      </c>
      <c r="K8" s="13"/>
    </row>
    <row r="9" s="1" customFormat="1" ht="53" customHeight="1" spans="1:11">
      <c r="A9" s="13">
        <v>7</v>
      </c>
      <c r="B9" s="14" t="s">
        <v>16</v>
      </c>
      <c r="C9" s="15" t="str">
        <f>"202305200325"</f>
        <v>202305200325</v>
      </c>
      <c r="D9" s="16" t="s">
        <v>20</v>
      </c>
      <c r="E9" s="17">
        <v>69.1</v>
      </c>
      <c r="F9" s="17">
        <f t="shared" si="0"/>
        <v>34.55</v>
      </c>
      <c r="G9" s="18">
        <v>78.8</v>
      </c>
      <c r="H9" s="17">
        <f t="shared" si="1"/>
        <v>39.4</v>
      </c>
      <c r="I9" s="17">
        <f t="shared" si="2"/>
        <v>73.95</v>
      </c>
      <c r="J9" s="13">
        <v>4</v>
      </c>
      <c r="K9" s="13"/>
    </row>
    <row r="10" s="1" customFormat="1" ht="53" customHeight="1" spans="1:11">
      <c r="A10" s="13">
        <v>8</v>
      </c>
      <c r="B10" s="14" t="s">
        <v>16</v>
      </c>
      <c r="C10" s="15" t="str">
        <f>"202305200312"</f>
        <v>202305200312</v>
      </c>
      <c r="D10" s="16" t="s">
        <v>21</v>
      </c>
      <c r="E10" s="17">
        <v>73.32</v>
      </c>
      <c r="F10" s="17">
        <f t="shared" si="0"/>
        <v>36.66</v>
      </c>
      <c r="G10" s="18">
        <v>71.4</v>
      </c>
      <c r="H10" s="17">
        <f t="shared" si="1"/>
        <v>35.7</v>
      </c>
      <c r="I10" s="17">
        <f t="shared" si="2"/>
        <v>72.36</v>
      </c>
      <c r="J10" s="13">
        <v>5</v>
      </c>
      <c r="K10" s="13"/>
    </row>
    <row r="11" s="1" customFormat="1" ht="53" customHeight="1" spans="1:11">
      <c r="A11" s="13">
        <v>9</v>
      </c>
      <c r="B11" s="14" t="s">
        <v>16</v>
      </c>
      <c r="C11" s="15" t="str">
        <f>"202305200309"</f>
        <v>202305200309</v>
      </c>
      <c r="D11" s="16" t="s">
        <v>22</v>
      </c>
      <c r="E11" s="17">
        <v>68.88</v>
      </c>
      <c r="F11" s="17">
        <f t="shared" si="0"/>
        <v>34.44</v>
      </c>
      <c r="G11" s="18">
        <v>75.8</v>
      </c>
      <c r="H11" s="17">
        <f t="shared" si="1"/>
        <v>37.9</v>
      </c>
      <c r="I11" s="17">
        <f t="shared" si="2"/>
        <v>72.34</v>
      </c>
      <c r="J11" s="13">
        <v>6</v>
      </c>
      <c r="K11" s="13"/>
    </row>
    <row r="12" s="1" customFormat="1" ht="53" customHeight="1" spans="1:11">
      <c r="A12" s="13">
        <v>10</v>
      </c>
      <c r="B12" s="14" t="s">
        <v>16</v>
      </c>
      <c r="C12" s="15" t="str">
        <f>"202305200313"</f>
        <v>202305200313</v>
      </c>
      <c r="D12" s="16" t="s">
        <v>23</v>
      </c>
      <c r="E12" s="17">
        <v>68.49</v>
      </c>
      <c r="F12" s="17">
        <f t="shared" si="0"/>
        <v>34.25</v>
      </c>
      <c r="G12" s="18">
        <v>74.2</v>
      </c>
      <c r="H12" s="17">
        <f t="shared" si="1"/>
        <v>37.1</v>
      </c>
      <c r="I12" s="17">
        <f t="shared" si="2"/>
        <v>71.35</v>
      </c>
      <c r="J12" s="13">
        <v>7</v>
      </c>
      <c r="K12" s="13"/>
    </row>
    <row r="13" s="1" customFormat="1" ht="53" customHeight="1" spans="1:11">
      <c r="A13" s="13">
        <v>11</v>
      </c>
      <c r="B13" s="14" t="s">
        <v>16</v>
      </c>
      <c r="C13" s="15" t="str">
        <f>"202305200319"</f>
        <v>202305200319</v>
      </c>
      <c r="D13" s="16" t="s">
        <v>24</v>
      </c>
      <c r="E13" s="17">
        <v>69.3</v>
      </c>
      <c r="F13" s="17">
        <f t="shared" si="0"/>
        <v>34.65</v>
      </c>
      <c r="G13" s="18">
        <v>73</v>
      </c>
      <c r="H13" s="17">
        <f t="shared" si="1"/>
        <v>36.5</v>
      </c>
      <c r="I13" s="17">
        <f t="shared" si="2"/>
        <v>71.15</v>
      </c>
      <c r="J13" s="13">
        <v>8</v>
      </c>
      <c r="K13" s="13"/>
    </row>
    <row r="14" s="1" customFormat="1" ht="53" customHeight="1" spans="1:11">
      <c r="A14" s="13">
        <v>12</v>
      </c>
      <c r="B14" s="14" t="s">
        <v>16</v>
      </c>
      <c r="C14" s="15" t="str">
        <f>"202305200321"</f>
        <v>202305200321</v>
      </c>
      <c r="D14" s="16" t="s">
        <v>25</v>
      </c>
      <c r="E14" s="17">
        <v>67.07</v>
      </c>
      <c r="F14" s="17">
        <f t="shared" si="0"/>
        <v>33.54</v>
      </c>
      <c r="G14" s="18">
        <v>73.4</v>
      </c>
      <c r="H14" s="17">
        <f t="shared" si="1"/>
        <v>36.7</v>
      </c>
      <c r="I14" s="17">
        <f t="shared" si="2"/>
        <v>70.24</v>
      </c>
      <c r="J14" s="13">
        <v>9</v>
      </c>
      <c r="K14" s="13"/>
    </row>
  </sheetData>
  <sheetProtection password="EBC7" sheet="1" objects="1"/>
  <mergeCells count="1">
    <mergeCell ref="A1:K1"/>
  </mergeCells>
  <printOptions horizontalCentered="1"/>
  <pageMargins left="0.156944444444444" right="0.156944444444444" top="0.354166666666667" bottom="0.354166666666667" header="0.314583333333333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2023-06-07T10:32:01Z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509B76EB27554E3E94477151A8FA7455_13</vt:lpwstr>
  </property>
</Properties>
</file>