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 (考核招聘）院前急救医师（专业技术岗）-综合成绩汇总表" sheetId="5" r:id="rId1"/>
  </sheets>
  <definedNames>
    <definedName name="_xlnm._FilterDatabase" localSheetId="0" hidden="1">' (考核招聘）院前急救医师（专业技术岗）-综合成绩汇总表'!$A$2:$K$2</definedName>
    <definedName name="_xlnm.Print_Titles" localSheetId="0">' (考核招聘）院前急救医师（专业技术岗）-综合成绩汇总表'!$1:$2</definedName>
  </definedNames>
  <calcPr calcId="144525" fullPrecision="0"/>
</workbook>
</file>

<file path=xl/sharedStrings.xml><?xml version="1.0" encoding="utf-8"?>
<sst xmlns="http://schemas.openxmlformats.org/spreadsheetml/2006/main" count="25" uniqueCount="20">
  <si>
    <t>附件4：海口市120急救中心2023年公开（考核）招聘工作人员                                                        
（院前急救医师岗位）综合成绩汇总表</t>
  </si>
  <si>
    <t>序号</t>
  </si>
  <si>
    <t>报考岗位</t>
  </si>
  <si>
    <t>报考号</t>
  </si>
  <si>
    <t>姓名</t>
  </si>
  <si>
    <t>结构化
面试成绩</t>
  </si>
  <si>
    <t>结构化
面试成绩*40%</t>
  </si>
  <si>
    <t>实操成绩</t>
  </si>
  <si>
    <t>实操成绩
*60%</t>
  </si>
  <si>
    <t>综合成绩</t>
  </si>
  <si>
    <t>排名</t>
  </si>
  <si>
    <t>备注</t>
  </si>
  <si>
    <t>0201_院前急救医师（专业技术岗）</t>
  </si>
  <si>
    <t>王克牧</t>
  </si>
  <si>
    <t>李华</t>
  </si>
  <si>
    <t>谢文杰</t>
  </si>
  <si>
    <t>杨智锐</t>
  </si>
  <si>
    <t>陈星琼</t>
  </si>
  <si>
    <t>王发福</t>
  </si>
  <si>
    <t>面试缺考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</si>
</sst>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&quot;￥&quot;#,##0.00_);[Red]\(&quot;￥&quot;#,##0.00\)"/>
    <numFmt numFmtId="178" formatCode="0.00_ "/>
  </numFmts>
  <fonts count="4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35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4" fillId="35" borderId="16" applyNumberFormat="0" applyAlignment="0" applyProtection="0">
      <alignment vertical="center"/>
    </xf>
    <xf numFmtId="0" fontId="34" fillId="35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1" fillId="36" borderId="4" applyNumberFormat="0" applyAlignment="0" applyProtection="0">
      <alignment vertical="center"/>
    </xf>
    <xf numFmtId="0" fontId="41" fillId="36" borderId="4" applyNumberFormat="0" applyAlignment="0" applyProtection="0">
      <alignment vertical="center"/>
    </xf>
    <xf numFmtId="0" fontId="41" fillId="36" borderId="4" applyNumberFormat="0" applyAlignment="0" applyProtection="0">
      <alignment vertical="center"/>
    </xf>
    <xf numFmtId="0" fontId="16" fillId="38" borderId="18" applyNumberFormat="0" applyFont="0" applyAlignment="0" applyProtection="0">
      <alignment vertical="center"/>
    </xf>
    <xf numFmtId="0" fontId="16" fillId="38" borderId="18" applyNumberFormat="0" applyFont="0" applyAlignment="0" applyProtection="0">
      <alignment vertical="center"/>
    </xf>
    <xf numFmtId="0" fontId="16" fillId="38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76" fontId="3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 wrapText="1"/>
    </xf>
    <xf numFmtId="177" fontId="1" fillId="0" borderId="1" xfId="78" applyNumberFormat="1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4" sqref="F4"/>
    </sheetView>
  </sheetViews>
  <sheetFormatPr defaultColWidth="9" defaultRowHeight="47" customHeight="1"/>
  <cols>
    <col min="1" max="1" width="6.5" style="1" customWidth="1"/>
    <col min="2" max="2" width="21.75" style="2" customWidth="1"/>
    <col min="3" max="3" width="31.875" style="1" customWidth="1"/>
    <col min="4" max="4" width="10.25" style="1" customWidth="1"/>
    <col min="5" max="5" width="12.375" style="3" customWidth="1"/>
    <col min="6" max="6" width="13.5" style="3" customWidth="1"/>
    <col min="7" max="7" width="12" style="3" customWidth="1"/>
    <col min="8" max="8" width="14" style="3" customWidth="1"/>
    <col min="9" max="9" width="13.875" style="3" customWidth="1"/>
    <col min="10" max="10" width="7.625" style="1" customWidth="1"/>
    <col min="11" max="11" width="11.75" style="1" customWidth="1"/>
    <col min="12" max="16384" width="9" style="1"/>
  </cols>
  <sheetData>
    <row r="1" ht="72" customHeight="1" spans="1:11">
      <c r="A1" s="4" t="s">
        <v>0</v>
      </c>
      <c r="B1" s="5"/>
      <c r="C1" s="6"/>
      <c r="D1" s="6"/>
      <c r="E1" s="7"/>
      <c r="F1" s="7"/>
      <c r="G1" s="7"/>
      <c r="H1" s="7"/>
      <c r="I1" s="7"/>
      <c r="J1" s="6"/>
      <c r="K1" s="6"/>
    </row>
    <row r="2" s="1" customFormat="1" ht="67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2" t="s">
        <v>9</v>
      </c>
      <c r="J2" s="8" t="s">
        <v>10</v>
      </c>
      <c r="K2" s="8" t="s">
        <v>11</v>
      </c>
    </row>
    <row r="3" s="1" customFormat="1" ht="53" customHeight="1" spans="1:11">
      <c r="A3" s="13">
        <v>1</v>
      </c>
      <c r="B3" s="14" t="s">
        <v>12</v>
      </c>
      <c r="C3" s="15" t="str">
        <f>"509120230503183810142706（报考号）"</f>
        <v>509120230503183810142706（报考号）</v>
      </c>
      <c r="D3" s="16" t="s">
        <v>13</v>
      </c>
      <c r="E3" s="17">
        <v>83</v>
      </c>
      <c r="F3" s="18">
        <f>E3*0.4</f>
        <v>33.2</v>
      </c>
      <c r="G3" s="17">
        <v>81.8</v>
      </c>
      <c r="H3" s="18">
        <f>G3*0.6</f>
        <v>49.08</v>
      </c>
      <c r="I3" s="18">
        <f>F3+H3</f>
        <v>82.28</v>
      </c>
      <c r="J3" s="13">
        <v>1</v>
      </c>
      <c r="K3" s="13"/>
    </row>
    <row r="4" s="1" customFormat="1" ht="53" customHeight="1" spans="1:11">
      <c r="A4" s="13">
        <v>2</v>
      </c>
      <c r="B4" s="14" t="s">
        <v>12</v>
      </c>
      <c r="C4" s="15" t="str">
        <f>"509120230503204556142711（报考号）"</f>
        <v>509120230503204556142711（报考号）</v>
      </c>
      <c r="D4" s="16" t="s">
        <v>14</v>
      </c>
      <c r="E4" s="17">
        <v>71.6</v>
      </c>
      <c r="F4" s="18">
        <f>E4*0.4</f>
        <v>28.64</v>
      </c>
      <c r="G4" s="17">
        <v>80.6</v>
      </c>
      <c r="H4" s="18">
        <f>G4*0.6</f>
        <v>48.36</v>
      </c>
      <c r="I4" s="18">
        <f>F4+H4</f>
        <v>77</v>
      </c>
      <c r="J4" s="13">
        <v>2</v>
      </c>
      <c r="K4" s="13"/>
    </row>
    <row r="5" s="1" customFormat="1" ht="53" customHeight="1" spans="1:11">
      <c r="A5" s="13">
        <v>3</v>
      </c>
      <c r="B5" s="14" t="s">
        <v>12</v>
      </c>
      <c r="C5" s="15" t="str">
        <f>"509120230504131341142736（报考号）"</f>
        <v>509120230504131341142736（报考号）</v>
      </c>
      <c r="D5" s="16" t="s">
        <v>15</v>
      </c>
      <c r="E5" s="17">
        <v>68.6</v>
      </c>
      <c r="F5" s="18">
        <f>E5*0.4</f>
        <v>27.44</v>
      </c>
      <c r="G5" s="17">
        <v>70</v>
      </c>
      <c r="H5" s="18">
        <f>G5*0.6</f>
        <v>42</v>
      </c>
      <c r="I5" s="18">
        <f>F5+H5</f>
        <v>69.44</v>
      </c>
      <c r="J5" s="13">
        <v>3</v>
      </c>
      <c r="K5" s="13"/>
    </row>
    <row r="6" s="1" customFormat="1" ht="53" customHeight="1" spans="1:11">
      <c r="A6" s="13">
        <v>4</v>
      </c>
      <c r="B6" s="14" t="s">
        <v>12</v>
      </c>
      <c r="C6" s="15" t="str">
        <f>"509120230425121537141306（报考号）"</f>
        <v>509120230425121537141306（报考号）</v>
      </c>
      <c r="D6" s="16" t="s">
        <v>16</v>
      </c>
      <c r="E6" s="17">
        <v>68.2</v>
      </c>
      <c r="F6" s="18">
        <f>E6*0.4</f>
        <v>27.28</v>
      </c>
      <c r="G6" s="17">
        <v>67</v>
      </c>
      <c r="H6" s="18">
        <f>G6*0.6</f>
        <v>40.2</v>
      </c>
      <c r="I6" s="18">
        <f>F6+H6</f>
        <v>67.48</v>
      </c>
      <c r="J6" s="13">
        <v>4</v>
      </c>
      <c r="K6" s="13"/>
    </row>
    <row r="7" s="1" customFormat="1" ht="53" customHeight="1" spans="1:11">
      <c r="A7" s="13">
        <v>5</v>
      </c>
      <c r="B7" s="14" t="s">
        <v>12</v>
      </c>
      <c r="C7" s="15" t="str">
        <f>"509120230424101116140566（报考号）"</f>
        <v>509120230424101116140566（报考号）</v>
      </c>
      <c r="D7" s="16" t="s">
        <v>17</v>
      </c>
      <c r="E7" s="17">
        <v>75.6</v>
      </c>
      <c r="F7" s="18">
        <f>E7*0.4</f>
        <v>30.24</v>
      </c>
      <c r="G7" s="17">
        <v>62</v>
      </c>
      <c r="H7" s="18">
        <f>G7*0.6</f>
        <v>37.2</v>
      </c>
      <c r="I7" s="18">
        <f>F7+H7</f>
        <v>67.44</v>
      </c>
      <c r="J7" s="13">
        <v>5</v>
      </c>
      <c r="K7" s="13"/>
    </row>
    <row r="8" s="1" customFormat="1" ht="53" customHeight="1" spans="1:11">
      <c r="A8" s="13">
        <v>6</v>
      </c>
      <c r="B8" s="14" t="s">
        <v>12</v>
      </c>
      <c r="C8" s="15" t="str">
        <f>"509120230425155220141403（报考号）"</f>
        <v>509120230425155220141403（报考号）</v>
      </c>
      <c r="D8" s="16" t="s">
        <v>18</v>
      </c>
      <c r="E8" s="17">
        <v>0</v>
      </c>
      <c r="F8" s="18">
        <v>0</v>
      </c>
      <c r="G8" s="18">
        <v>0</v>
      </c>
      <c r="H8" s="18">
        <v>0</v>
      </c>
      <c r="I8" s="18">
        <v>0</v>
      </c>
      <c r="J8" s="13"/>
      <c r="K8" s="13" t="s">
        <v>19</v>
      </c>
    </row>
    <row r="9" customHeight="1" spans="3:3">
      <c r="C9" s="2"/>
    </row>
  </sheetData>
  <sheetProtection password="EBC7" sheet="1" objects="1"/>
  <mergeCells count="1">
    <mergeCell ref="A1:K1"/>
  </mergeCells>
  <printOptions horizontalCentered="1"/>
  <pageMargins left="0.156944444444444" right="0.156944444444444" top="0.354166666666667" bottom="0.354166666666667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(考核招聘）院前急救医师（专业技术岗）-综合成绩汇总表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2023-06-07T10:30:56Z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03B73FBD4FE24882BB686E655AD81A2F_13</vt:lpwstr>
  </property>
</Properties>
</file>